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Mensual" sheetId="2" state="visible" r:id="rId2"/>
    <sheet xmlns:r="http://schemas.openxmlformats.org/officeDocument/2006/relationships" name="Por campana" sheetId="3" state="visible" r:id="rId3"/>
    <sheet xmlns:r="http://schemas.openxmlformats.org/officeDocument/2006/relationships" name="ROI" sheetId="4" state="visible" r:id="rId4"/>
  </sheets>
  <definedNames>
    <definedName name="_xlnm._FilterDatabase" localSheetId="1" hidden="1">'Mensual'!$A$7:$I$19</definedName>
    <definedName name="_xlnm._FilterDatabase" localSheetId="2" hidden="1">'Por campana'!$A$7:$H$27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€#,##0;[Red]-€#,##0;&quot;-&quot;"/>
    <numFmt numFmtId="165" formatCode="#,##0;[Red]-#,##0;&quot;-&quot;"/>
    <numFmt numFmtId="166" formatCode="0.00&quot;x&quot;;[Red]-0.00&quot;x&quot;;&quot;-&quot;"/>
    <numFmt numFmtId="167" formatCode="0.0%;[Red]-0.0%;&quot;-&quot;"/>
    <numFmt numFmtId="168" formatCode="0.0"/>
  </numFmts>
  <fonts count="17">
    <font>
      <name val="Calibri"/>
      <family val="2"/>
      <color theme="1"/>
      <sz val="11"/>
      <scheme val="minor"/>
    </font>
    <font>
      <name val="Calibri"/>
      <b val="1"/>
      <color rgb="00030303"/>
      <sz val="16"/>
    </font>
    <font>
      <name val="Calibri"/>
      <i val="1"/>
      <color rgb="005F6368"/>
      <sz val="11"/>
    </font>
    <font>
      <name val="Calibri"/>
      <color rgb="005F6368"/>
      <sz val="9"/>
    </font>
    <font>
      <name val="Calibri"/>
      <b val="1"/>
      <color rgb="005F6368"/>
      <sz val="10"/>
    </font>
    <font>
      <name val="Calibri"/>
      <b val="1"/>
      <color rgb="00030303"/>
      <sz val="22"/>
    </font>
    <font>
      <name val="Calibri"/>
      <i val="1"/>
      <color rgb="005F6368"/>
      <sz val="9"/>
    </font>
    <font>
      <name val="Calibri"/>
      <b val="1"/>
      <color rgb="001A73E8"/>
      <sz val="12"/>
    </font>
    <font>
      <name val="Calibri"/>
      <b val="1"/>
      <color rgb="00FFFFFF"/>
      <sz val="11"/>
    </font>
    <font>
      <name val="Calibri"/>
      <color rgb="00030303"/>
    </font>
    <font>
      <name val="Calibri"/>
      <color rgb="00008000"/>
      <sz val="11"/>
    </font>
    <font>
      <name val="Calibri"/>
      <color rgb="005F6368"/>
      <sz val="10"/>
    </font>
    <font>
      <name val="Calibri"/>
      <color rgb="000000FF"/>
      <sz val="11"/>
    </font>
    <font>
      <name val="Calibri"/>
      <color rgb="00030303"/>
      <sz val="11"/>
    </font>
    <font>
      <name val="Calibri"/>
      <color rgb="005F6368"/>
      <sz val="8"/>
    </font>
    <font>
      <name val="Calibri"/>
      <color rgb="00008000"/>
      <sz val="10"/>
      <u val="single"/>
    </font>
    <font>
      <name val="Calibri"/>
      <b val="1"/>
      <color rgb="00030303"/>
      <sz val="11"/>
    </font>
  </fonts>
  <fills count="7">
    <fill>
      <patternFill/>
    </fill>
    <fill>
      <patternFill patternType="gray125"/>
    </fill>
    <fill>
      <patternFill patternType="solid">
        <fgColor rgb="004285F4"/>
        <bgColor rgb="004285F4"/>
      </patternFill>
    </fill>
    <fill>
      <patternFill patternType="solid">
        <fgColor rgb="00F5F5F7"/>
        <bgColor rgb="00F5F5F7"/>
      </patternFill>
    </fill>
    <fill>
      <patternFill patternType="solid">
        <fgColor rgb="00FFFFFF"/>
        <bgColor rgb="00FFFFFF"/>
      </patternFill>
    </fill>
    <fill>
      <patternFill patternType="solid">
        <fgColor rgb="001A73E8"/>
        <bgColor rgb="001A73E8"/>
      </patternFill>
    </fill>
    <fill>
      <patternFill patternType="solid">
        <fgColor rgb="00FFF8DC"/>
        <bgColor rgb="00FFF8DC"/>
      </patternFill>
    </fill>
  </fills>
  <borders count="3">
    <border>
      <left/>
      <right/>
      <top/>
      <bottom/>
      <diagonal/>
    </border>
    <border>
      <bottom style="thin">
        <color rgb="00E5E7EB"/>
      </bottom>
    </border>
    <border/>
  </borders>
  <cellStyleXfs count="1">
    <xf numFmtId="0" fontId="0" fillId="0" borderId="0"/>
  </cellStyleXfs>
  <cellXfs count="57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horizontal="left" vertical="center"/>
    </xf>
    <xf numFmtId="0" fontId="0" fillId="2" borderId="0" pivotButton="0" quotePrefix="0" xfId="0"/>
    <xf numFmtId="0" fontId="4" fillId="3" borderId="0" applyAlignment="1" pivotButton="0" quotePrefix="0" xfId="0">
      <alignment horizontal="center" vertical="center"/>
    </xf>
    <xf numFmtId="0" fontId="0" fillId="3" borderId="0" pivotButton="0" quotePrefix="0" xfId="0"/>
    <xf numFmtId="164" fontId="5" fillId="3" borderId="0" applyAlignment="1" pivotButton="0" quotePrefix="0" xfId="0">
      <alignment horizontal="center" vertical="center"/>
    </xf>
    <xf numFmtId="165" fontId="5" fillId="3" borderId="0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/>
    </xf>
    <xf numFmtId="0" fontId="0" fillId="3" borderId="1" pivotButton="0" quotePrefix="0" xfId="0"/>
    <xf numFmtId="166" fontId="5" fillId="3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  <xf numFmtId="0" fontId="9" fillId="4" borderId="2" applyAlignment="1" pivotButton="0" quotePrefix="0" xfId="0">
      <alignment horizontal="center" vertical="center"/>
    </xf>
    <xf numFmtId="0" fontId="8" fillId="2" borderId="2" applyAlignment="1" pivotButton="0" quotePrefix="0" xfId="0">
      <alignment horizontal="center" vertical="center"/>
    </xf>
    <xf numFmtId="0" fontId="9" fillId="4" borderId="0" pivotButton="0" quotePrefix="0" xfId="0"/>
    <xf numFmtId="0" fontId="10" fillId="0" borderId="1" applyAlignment="1" pivotButton="0" quotePrefix="0" xfId="0">
      <alignment horizontal="left" vertical="center"/>
    </xf>
    <xf numFmtId="164" fontId="10" fillId="0" borderId="1" applyAlignment="1" pivotButton="0" quotePrefix="0" xfId="0">
      <alignment horizontal="right" vertical="center"/>
    </xf>
    <xf numFmtId="165" fontId="10" fillId="0" borderId="1" applyAlignment="1" pivotButton="0" quotePrefix="0" xfId="0">
      <alignment horizontal="right" vertical="center"/>
    </xf>
    <xf numFmtId="167" fontId="10" fillId="0" borderId="1" applyAlignment="1" pivotButton="0" quotePrefix="0" xfId="0">
      <alignment horizontal="right" vertical="center"/>
    </xf>
    <xf numFmtId="0" fontId="8" fillId="5" borderId="2" applyAlignment="1" pivotButton="0" quotePrefix="0" xfId="0">
      <alignment horizontal="left" vertical="center"/>
    </xf>
    <xf numFmtId="164" fontId="8" fillId="5" borderId="2" applyAlignment="1" pivotButton="0" quotePrefix="0" xfId="0">
      <alignment horizontal="right" vertical="center"/>
    </xf>
    <xf numFmtId="165" fontId="8" fillId="5" borderId="2" applyAlignment="1" pivotButton="0" quotePrefix="0" xfId="0">
      <alignment horizontal="right" vertical="center"/>
    </xf>
    <xf numFmtId="167" fontId="8" fillId="5" borderId="2" applyAlignment="1" pivotButton="0" quotePrefix="0" xfId="0">
      <alignment horizontal="right" vertical="center"/>
    </xf>
    <xf numFmtId="0" fontId="11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left" vertical="center"/>
    </xf>
    <xf numFmtId="0" fontId="6" fillId="0" borderId="0" pivotButton="0" quotePrefix="0" xfId="0"/>
    <xf numFmtId="0" fontId="13" fillId="0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 vertical="center"/>
    </xf>
    <xf numFmtId="0" fontId="13" fillId="6" borderId="0" applyAlignment="1" pivotButton="0" quotePrefix="0" xfId="0">
      <alignment horizontal="left" vertical="center"/>
    </xf>
    <xf numFmtId="0" fontId="14" fillId="0" borderId="0" applyAlignment="1" pivotButton="0" quotePrefix="0" xfId="0">
      <alignment horizontal="right" vertical="center"/>
    </xf>
    <xf numFmtId="0" fontId="11" fillId="3" borderId="1" applyAlignment="1" pivotButton="0" quotePrefix="0" xfId="0">
      <alignment horizontal="left" vertical="center" wrapText="1"/>
    </xf>
    <xf numFmtId="0" fontId="12" fillId="6" borderId="1" applyAlignment="1" pivotButton="0" quotePrefix="0" xfId="0">
      <alignment horizontal="center" vertical="center"/>
    </xf>
    <xf numFmtId="164" fontId="12" fillId="6" borderId="1" applyAlignment="1" pivotButton="0" quotePrefix="0" xfId="0">
      <alignment horizontal="right" vertical="center"/>
    </xf>
    <xf numFmtId="165" fontId="12" fillId="6" borderId="1" applyAlignment="1" pivotButton="0" quotePrefix="0" xfId="0">
      <alignment horizontal="right" vertical="center"/>
    </xf>
    <xf numFmtId="167" fontId="13" fillId="4" borderId="1" applyAlignment="1" pivotButton="0" quotePrefix="0" xfId="0">
      <alignment horizontal="right" vertical="center"/>
    </xf>
    <xf numFmtId="164" fontId="13" fillId="4" borderId="1" applyAlignment="1" pivotButton="0" quotePrefix="0" xfId="0">
      <alignment horizontal="right" vertical="center"/>
    </xf>
    <xf numFmtId="0" fontId="12" fillId="6" borderId="1" applyAlignment="1" pivotButton="0" quotePrefix="0" xfId="0">
      <alignment horizontal="left" vertical="center"/>
    </xf>
    <xf numFmtId="0" fontId="8" fillId="5" borderId="2" applyAlignment="1" pivotButton="0" quotePrefix="0" xfId="0">
      <alignment horizontal="center" vertical="center"/>
    </xf>
    <xf numFmtId="0" fontId="8" fillId="5" borderId="0" applyAlignment="1" pivotButton="0" quotePrefix="0" xfId="0">
      <alignment horizontal="left" vertical="center"/>
    </xf>
    <xf numFmtId="0" fontId="15" fillId="0" borderId="0" applyAlignment="1" pivotButton="0" quotePrefix="0" xfId="0">
      <alignment horizontal="left" vertical="center"/>
    </xf>
    <xf numFmtId="166" fontId="13" fillId="4" borderId="1" applyAlignment="1" pivotButton="0" quotePrefix="0" xfId="0">
      <alignment horizontal="right" vertical="center"/>
    </xf>
    <xf numFmtId="0" fontId="8" fillId="5" borderId="0" applyAlignment="1" pivotButton="0" quotePrefix="0" xfId="0">
      <alignment horizontal="center" vertical="center"/>
    </xf>
    <xf numFmtId="166" fontId="8" fillId="5" borderId="2" applyAlignment="1" pivotButton="0" quotePrefix="0" xfId="0">
      <alignment horizontal="right" vertical="center"/>
    </xf>
    <xf numFmtId="0" fontId="8" fillId="2" borderId="0" applyAlignment="1" pivotButton="0" quotePrefix="0" xfId="0">
      <alignment horizontal="left" vertical="center"/>
    </xf>
    <xf numFmtId="0" fontId="8" fillId="2" borderId="0" applyAlignment="1" pivotButton="0" quotePrefix="0" xfId="0">
      <alignment horizontal="center" vertical="center"/>
    </xf>
    <xf numFmtId="0" fontId="13" fillId="0" borderId="1" applyAlignment="1" pivotButton="0" quotePrefix="0" xfId="0">
      <alignment horizontal="left" vertical="center"/>
    </xf>
    <xf numFmtId="164" fontId="12" fillId="6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left" vertical="center"/>
    </xf>
    <xf numFmtId="167" fontId="12" fillId="6" borderId="1" applyAlignment="1" pivotButton="0" quotePrefix="0" xfId="0">
      <alignment horizontal="center" vertical="center"/>
    </xf>
    <xf numFmtId="164" fontId="13" fillId="0" borderId="1" applyAlignment="1" pivotButton="0" quotePrefix="0" xfId="0">
      <alignment horizontal="center" vertical="center"/>
    </xf>
    <xf numFmtId="165" fontId="13" fillId="0" borderId="1" applyAlignment="1" pivotButton="0" quotePrefix="0" xfId="0">
      <alignment horizontal="center" vertical="center"/>
    </xf>
    <xf numFmtId="166" fontId="13" fillId="0" borderId="1" applyAlignment="1" pivotButton="0" quotePrefix="0" xfId="0">
      <alignment horizontal="center" vertical="center"/>
    </xf>
    <xf numFmtId="168" fontId="13" fillId="0" borderId="1" applyAlignment="1" pivotButton="0" quotePrefix="0" xfId="0">
      <alignment horizontal="center" vertical="center"/>
    </xf>
    <xf numFmtId="0" fontId="7" fillId="0" borderId="0" pivotButton="0" quotePrefix="0" xfId="0"/>
    <xf numFmtId="0" fontId="16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ill>
        <patternFill patternType="solid">
          <fgColor rgb="00F8D7DA"/>
          <bgColor rgb="00F8D7DA"/>
        </patternFill>
      </fill>
    </dxf>
    <dxf>
      <fill>
        <patternFill patternType="solid">
          <fgColor rgb="00FFF3CD"/>
          <bgColor rgb="00FFF3CD"/>
        </patternFill>
      </fill>
    </dxf>
    <dxf>
      <fill>
        <patternFill patternType="solid">
          <fgColor rgb="00D4EDDA"/>
          <bgColor rgb="00D4ED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hyperlink" Target="#'Dashboard'!A1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#'Dashboard'!A1" TargetMode="External" Id="rId1"/></Relationships>
</file>

<file path=xl/worksheets/_rels/sheet4.xml.rels><Relationships xmlns="http://schemas.openxmlformats.org/package/2006/relationships"><Relationship Type="http://schemas.openxmlformats.org/officeDocument/2006/relationships/hyperlink" Target="#'Dashboard'!A1" TargetMode="External" Id="rId1"/></Relationships>
</file>

<file path=xl/worksheets/sheet1.xml><?xml version="1.0" encoding="utf-8"?>
<worksheet xmlns="http://schemas.openxmlformats.org/spreadsheetml/2006/main">
  <sheetPr>
    <tabColor rgb="004285F4"/>
    <outlinePr summaryBelow="1" summaryRight="1"/>
    <pageSetUpPr/>
  </sheetPr>
  <dimension ref="A1:I4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" customWidth="1" min="1" max="1"/>
    <col width="18" customWidth="1" min="2" max="2"/>
    <col width="16" customWidth="1" min="3" max="3"/>
    <col width="16" customWidth="1" min="4" max="4"/>
    <col width="3" customWidth="1" min="5" max="5"/>
    <col width="18" customWidth="1" min="6" max="6"/>
    <col width="16" customWidth="1" min="7" max="7"/>
    <col width="16" customWidth="1" min="8" max="8"/>
    <col width="3" customWidth="1" min="9" max="9"/>
  </cols>
  <sheetData>
    <row r="1">
      <c r="B1" s="1" t="inlineStr">
        <is>
          <t>DASHBOARD GOOGLE ADS</t>
        </is>
      </c>
      <c r="H1" s="2" t="inlineStr">
        <is>
          <t>IMPERO  ·  impero.es</t>
        </is>
      </c>
    </row>
    <row r="2">
      <c r="B2" s="3" t="inlineStr">
        <is>
          <t>Vista panoramica del rendimiento. Las cifras se calculan desde la hoja 'Mensual'.</t>
        </is>
      </c>
    </row>
    <row r="4" ht="3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</row>
    <row r="6" ht="20" customHeight="1">
      <c r="B6" s="5" t="inlineStr">
        <is>
          <t>INVERSION TOTAL (ano)</t>
        </is>
      </c>
      <c r="C6" s="6" t="n"/>
      <c r="D6" s="6" t="n"/>
      <c r="F6" s="5" t="inlineStr">
        <is>
          <t>CONVERSIONES TOTALES</t>
        </is>
      </c>
      <c r="G6" s="6" t="n"/>
      <c r="H6" s="6" t="n"/>
    </row>
    <row r="7" ht="32" customHeight="1">
      <c r="B7" s="7">
        <f>SUM(Mensual!B8:B19)</f>
        <v/>
      </c>
      <c r="C7" s="6" t="n"/>
      <c r="D7" s="6" t="n"/>
      <c r="F7" s="8">
        <f>SUM(Mensual!F8:F19)</f>
        <v/>
      </c>
      <c r="G7" s="6" t="n"/>
      <c r="H7" s="6" t="n"/>
    </row>
    <row r="8" ht="16" customHeight="1">
      <c r="B8" s="6" t="n"/>
      <c r="C8" s="6" t="n"/>
      <c r="D8" s="6" t="n"/>
      <c r="F8" s="6" t="n"/>
      <c r="G8" s="6" t="n"/>
      <c r="H8" s="6" t="n"/>
    </row>
    <row r="9" ht="18" customHeight="1">
      <c r="B9" s="9" t="inlineStr">
        <is>
          <t>Suma del gasto registrado en la hoja Mensual</t>
        </is>
      </c>
      <c r="C9" s="10" t="n"/>
      <c r="D9" s="10" t="n"/>
      <c r="F9" s="9" t="inlineStr">
        <is>
          <t>Suma de conversiones del ano</t>
        </is>
      </c>
      <c r="G9" s="10" t="n"/>
      <c r="H9" s="10" t="n"/>
    </row>
    <row r="11" ht="20" customHeight="1">
      <c r="B11" s="5" t="inlineStr">
        <is>
          <t>CPL MEDIO</t>
        </is>
      </c>
      <c r="C11" s="6" t="n"/>
      <c r="D11" s="6" t="n"/>
      <c r="F11" s="5" t="inlineStr">
        <is>
          <t>ROAS</t>
        </is>
      </c>
      <c r="G11" s="6" t="n"/>
      <c r="H11" s="6" t="n"/>
    </row>
    <row r="12" ht="32" customHeight="1">
      <c r="B12" s="7">
        <f>IFERROR(SUM(Mensual!B8:B19)/SUM(Mensual!F8:F19),0)</f>
        <v/>
      </c>
      <c r="C12" s="6" t="n"/>
      <c r="D12" s="6" t="n"/>
      <c r="F12" s="11">
        <f>IFERROR(ROI!C22,0)</f>
        <v/>
      </c>
      <c r="G12" s="6" t="n"/>
      <c r="H12" s="6" t="n"/>
    </row>
    <row r="13" ht="16" customHeight="1">
      <c r="B13" s="6" t="n"/>
      <c r="C13" s="6" t="n"/>
      <c r="D13" s="6" t="n"/>
      <c r="F13" s="6" t="n"/>
      <c r="G13" s="6" t="n"/>
      <c r="H13" s="6" t="n"/>
    </row>
    <row r="14" ht="18" customHeight="1">
      <c r="B14" s="9" t="inlineStr">
        <is>
          <t>Gasto total / conversiones totales</t>
        </is>
      </c>
      <c r="C14" s="10" t="n"/>
      <c r="D14" s="10" t="n"/>
      <c r="F14" s="9" t="inlineStr">
        <is>
          <t>Ingresos estimados / inversion total (ver hoja ROI)</t>
        </is>
      </c>
      <c r="G14" s="10" t="n"/>
      <c r="H14" s="10" t="n"/>
    </row>
    <row r="17">
      <c r="B17" s="12" t="inlineStr">
        <is>
          <t>RESUMEN POR MES</t>
        </is>
      </c>
    </row>
    <row r="18">
      <c r="B18" s="13" t="inlineStr">
        <is>
          <t>Datos en vivo desde la hoja 'Mensual'. Para editar, ve a la hoja Mensual.</t>
        </is>
      </c>
    </row>
    <row r="20" ht="28" customHeight="1">
      <c r="A20" s="14" t="inlineStr">
        <is>
          <t>Mes</t>
        </is>
      </c>
      <c r="B20" s="15" t="inlineStr">
        <is>
          <t>Mes</t>
        </is>
      </c>
      <c r="C20" s="15" t="inlineStr">
        <is>
          <t>Gasto</t>
        </is>
      </c>
      <c r="D20" s="15" t="inlineStr">
        <is>
          <t>Clicks</t>
        </is>
      </c>
      <c r="E20" s="15" t="inlineStr">
        <is>
          <t>Conversiones</t>
        </is>
      </c>
      <c r="F20" s="15" t="inlineStr">
        <is>
          <t>CPL</t>
        </is>
      </c>
      <c r="G20" s="15" t="inlineStr">
        <is>
          <t>Tasa conv.</t>
        </is>
      </c>
      <c r="H20" s="15" t="inlineStr">
        <is>
          <t>Notas</t>
        </is>
      </c>
      <c r="I20" s="16" t="n"/>
    </row>
    <row r="21" ht="18" customHeight="1">
      <c r="B21" s="17">
        <f>Mensual!A8</f>
        <v/>
      </c>
      <c r="C21" s="18">
        <f>Mensual!B8</f>
        <v/>
      </c>
      <c r="D21" s="19">
        <f>Mensual!D8</f>
        <v/>
      </c>
      <c r="E21" s="19">
        <f>Mensual!F8</f>
        <v/>
      </c>
      <c r="F21" s="18">
        <f>Mensual!G8</f>
        <v/>
      </c>
      <c r="G21" s="20">
        <f>Mensual!H8</f>
        <v/>
      </c>
      <c r="H21" s="17">
        <f>Mensual!I8</f>
        <v/>
      </c>
    </row>
    <row r="22" ht="18" customHeight="1">
      <c r="B22" s="17">
        <f>Mensual!A9</f>
        <v/>
      </c>
      <c r="C22" s="18">
        <f>Mensual!B9</f>
        <v/>
      </c>
      <c r="D22" s="19">
        <f>Mensual!D9</f>
        <v/>
      </c>
      <c r="E22" s="19">
        <f>Mensual!F9</f>
        <v/>
      </c>
      <c r="F22" s="18">
        <f>Mensual!G9</f>
        <v/>
      </c>
      <c r="G22" s="20">
        <f>Mensual!H9</f>
        <v/>
      </c>
      <c r="H22" s="17">
        <f>Mensual!I9</f>
        <v/>
      </c>
    </row>
    <row r="23" ht="18" customHeight="1">
      <c r="B23" s="17">
        <f>Mensual!A10</f>
        <v/>
      </c>
      <c r="C23" s="18">
        <f>Mensual!B10</f>
        <v/>
      </c>
      <c r="D23" s="19">
        <f>Mensual!D10</f>
        <v/>
      </c>
      <c r="E23" s="19">
        <f>Mensual!F10</f>
        <v/>
      </c>
      <c r="F23" s="18">
        <f>Mensual!G10</f>
        <v/>
      </c>
      <c r="G23" s="20">
        <f>Mensual!H10</f>
        <v/>
      </c>
      <c r="H23" s="17">
        <f>Mensual!I10</f>
        <v/>
      </c>
    </row>
    <row r="24" ht="18" customHeight="1">
      <c r="B24" s="17">
        <f>Mensual!A11</f>
        <v/>
      </c>
      <c r="C24" s="18">
        <f>Mensual!B11</f>
        <v/>
      </c>
      <c r="D24" s="19">
        <f>Mensual!D11</f>
        <v/>
      </c>
      <c r="E24" s="19">
        <f>Mensual!F11</f>
        <v/>
      </c>
      <c r="F24" s="18">
        <f>Mensual!G11</f>
        <v/>
      </c>
      <c r="G24" s="20">
        <f>Mensual!H11</f>
        <v/>
      </c>
      <c r="H24" s="17">
        <f>Mensual!I11</f>
        <v/>
      </c>
    </row>
    <row r="25" ht="18" customHeight="1">
      <c r="B25" s="17">
        <f>Mensual!A12</f>
        <v/>
      </c>
      <c r="C25" s="18">
        <f>Mensual!B12</f>
        <v/>
      </c>
      <c r="D25" s="19">
        <f>Mensual!D12</f>
        <v/>
      </c>
      <c r="E25" s="19">
        <f>Mensual!F12</f>
        <v/>
      </c>
      <c r="F25" s="18">
        <f>Mensual!G12</f>
        <v/>
      </c>
      <c r="G25" s="20">
        <f>Mensual!H12</f>
        <v/>
      </c>
      <c r="H25" s="17">
        <f>Mensual!I12</f>
        <v/>
      </c>
    </row>
    <row r="26" ht="18" customHeight="1">
      <c r="B26" s="17">
        <f>Mensual!A13</f>
        <v/>
      </c>
      <c r="C26" s="18">
        <f>Mensual!B13</f>
        <v/>
      </c>
      <c r="D26" s="19">
        <f>Mensual!D13</f>
        <v/>
      </c>
      <c r="E26" s="19">
        <f>Mensual!F13</f>
        <v/>
      </c>
      <c r="F26" s="18">
        <f>Mensual!G13</f>
        <v/>
      </c>
      <c r="G26" s="20">
        <f>Mensual!H13</f>
        <v/>
      </c>
      <c r="H26" s="17">
        <f>Mensual!I13</f>
        <v/>
      </c>
    </row>
    <row r="27" ht="18" customHeight="1">
      <c r="B27" s="17">
        <f>Mensual!A14</f>
        <v/>
      </c>
      <c r="C27" s="18">
        <f>Mensual!B14</f>
        <v/>
      </c>
      <c r="D27" s="19">
        <f>Mensual!D14</f>
        <v/>
      </c>
      <c r="E27" s="19">
        <f>Mensual!F14</f>
        <v/>
      </c>
      <c r="F27" s="18">
        <f>Mensual!G14</f>
        <v/>
      </c>
      <c r="G27" s="20">
        <f>Mensual!H14</f>
        <v/>
      </c>
      <c r="H27" s="17">
        <f>Mensual!I14</f>
        <v/>
      </c>
    </row>
    <row r="28" ht="18" customHeight="1">
      <c r="B28" s="17">
        <f>Mensual!A15</f>
        <v/>
      </c>
      <c r="C28" s="18">
        <f>Mensual!B15</f>
        <v/>
      </c>
      <c r="D28" s="19">
        <f>Mensual!D15</f>
        <v/>
      </c>
      <c r="E28" s="19">
        <f>Mensual!F15</f>
        <v/>
      </c>
      <c r="F28" s="18">
        <f>Mensual!G15</f>
        <v/>
      </c>
      <c r="G28" s="20">
        <f>Mensual!H15</f>
        <v/>
      </c>
      <c r="H28" s="17">
        <f>Mensual!I15</f>
        <v/>
      </c>
    </row>
    <row r="29" ht="18" customHeight="1">
      <c r="B29" s="17">
        <f>Mensual!A16</f>
        <v/>
      </c>
      <c r="C29" s="18">
        <f>Mensual!B16</f>
        <v/>
      </c>
      <c r="D29" s="19">
        <f>Mensual!D16</f>
        <v/>
      </c>
      <c r="E29" s="19">
        <f>Mensual!F16</f>
        <v/>
      </c>
      <c r="F29" s="18">
        <f>Mensual!G16</f>
        <v/>
      </c>
      <c r="G29" s="20">
        <f>Mensual!H16</f>
        <v/>
      </c>
      <c r="H29" s="17">
        <f>Mensual!I16</f>
        <v/>
      </c>
    </row>
    <row r="30" ht="18" customHeight="1">
      <c r="B30" s="17">
        <f>Mensual!A17</f>
        <v/>
      </c>
      <c r="C30" s="18">
        <f>Mensual!B17</f>
        <v/>
      </c>
      <c r="D30" s="19">
        <f>Mensual!D17</f>
        <v/>
      </c>
      <c r="E30" s="19">
        <f>Mensual!F17</f>
        <v/>
      </c>
      <c r="F30" s="18">
        <f>Mensual!G17</f>
        <v/>
      </c>
      <c r="G30" s="20">
        <f>Mensual!H17</f>
        <v/>
      </c>
      <c r="H30" s="17">
        <f>Mensual!I17</f>
        <v/>
      </c>
    </row>
    <row r="31" ht="18" customHeight="1">
      <c r="B31" s="17">
        <f>Mensual!A18</f>
        <v/>
      </c>
      <c r="C31" s="18">
        <f>Mensual!B18</f>
        <v/>
      </c>
      <c r="D31" s="19">
        <f>Mensual!D18</f>
        <v/>
      </c>
      <c r="E31" s="19">
        <f>Mensual!F18</f>
        <v/>
      </c>
      <c r="F31" s="18">
        <f>Mensual!G18</f>
        <v/>
      </c>
      <c r="G31" s="20">
        <f>Mensual!H18</f>
        <v/>
      </c>
      <c r="H31" s="17">
        <f>Mensual!I18</f>
        <v/>
      </c>
    </row>
    <row r="32" ht="18" customHeight="1">
      <c r="B32" s="17">
        <f>Mensual!A19</f>
        <v/>
      </c>
      <c r="C32" s="18">
        <f>Mensual!B19</f>
        <v/>
      </c>
      <c r="D32" s="19">
        <f>Mensual!D19</f>
        <v/>
      </c>
      <c r="E32" s="19">
        <f>Mensual!F19</f>
        <v/>
      </c>
      <c r="F32" s="18">
        <f>Mensual!G19</f>
        <v/>
      </c>
      <c r="G32" s="20">
        <f>Mensual!H19</f>
        <v/>
      </c>
      <c r="H32" s="17">
        <f>Mensual!I19</f>
        <v/>
      </c>
    </row>
    <row r="33" ht="26" customHeight="1">
      <c r="B33" s="21" t="inlineStr">
        <is>
          <t>TOTAL ANO</t>
        </is>
      </c>
      <c r="C33" s="22">
        <f>SUM(C21:C32)</f>
        <v/>
      </c>
      <c r="D33" s="23">
        <f>SUM(D21:D32)</f>
        <v/>
      </c>
      <c r="E33" s="23">
        <f>SUM(E21:E32)</f>
        <v/>
      </c>
      <c r="F33" s="22">
        <f>IFERROR(C33/E33,0)</f>
        <v/>
      </c>
      <c r="G33" s="24">
        <f>IFERROR(E33/D33,0)</f>
        <v/>
      </c>
      <c r="H33" s="21" t="inlineStr"/>
    </row>
    <row r="36">
      <c r="B36" s="12" t="inlineStr">
        <is>
          <t>COMO USAR ESTA PLANTILLA</t>
        </is>
      </c>
    </row>
    <row r="37">
      <c r="B37" s="25" t="inlineStr">
        <is>
          <t>1. Rellena los datos mensuales en la hoja 'Mensual' (celdas con fondo amarillo claro).</t>
        </is>
      </c>
    </row>
    <row r="38">
      <c r="B38" s="25" t="inlineStr">
        <is>
          <t>2. Si tienes varias campanas activas, desglosalas en la hoja 'Por campana'.</t>
        </is>
      </c>
    </row>
    <row r="39">
      <c r="B39" s="25" t="inlineStr">
        <is>
          <t>3. Personaliza tu ticket medio y margen en la hoja 'ROI' para calcular CAC y ROAS reales.</t>
        </is>
      </c>
    </row>
    <row r="40">
      <c r="B40" s="25" t="inlineStr">
        <is>
          <t>4. Este dashboard se actualiza solo a medida que rellenas los datos.</t>
        </is>
      </c>
    </row>
    <row r="42">
      <c r="B42" s="12" t="inlineStr">
        <is>
          <t>LEYENDA DE COLORES</t>
        </is>
      </c>
    </row>
    <row r="43">
      <c r="B43" s="26" t="inlineStr">
        <is>
          <t>Azul</t>
        </is>
      </c>
      <c r="C43" s="27" t="inlineStr">
        <is>
          <t>Datos que rellenas tu (inputs)</t>
        </is>
      </c>
    </row>
    <row r="44">
      <c r="B44" s="28" t="inlineStr">
        <is>
          <t>Negro</t>
        </is>
      </c>
      <c r="C44" s="27" t="inlineStr">
        <is>
          <t>Calculado automaticamente</t>
        </is>
      </c>
    </row>
    <row r="45">
      <c r="B45" s="29" t="inlineStr">
        <is>
          <t>Verde</t>
        </is>
      </c>
      <c r="C45" s="27" t="inlineStr">
        <is>
          <t>Referencia a otra hoja</t>
        </is>
      </c>
    </row>
    <row r="46">
      <c r="B46" s="30" t="inlineStr">
        <is>
          <t>Fondo amarillo</t>
        </is>
      </c>
      <c r="C46" s="27" t="inlineStr">
        <is>
          <t>Celda donde DEBES introducir datos</t>
        </is>
      </c>
    </row>
    <row r="49">
      <c r="A49" s="31" t="inlineStr">
        <is>
          <t>IMPERO  ·  impero.es  ·  Plantilla v1 · Uso libre con atribucion</t>
        </is>
      </c>
    </row>
  </sheetData>
  <mergeCells count="27">
    <mergeCell ref="B11:D11"/>
    <mergeCell ref="B14:D14"/>
    <mergeCell ref="B40:H40"/>
    <mergeCell ref="C44:H44"/>
    <mergeCell ref="H1:I1"/>
    <mergeCell ref="A49:H49"/>
    <mergeCell ref="C43:H43"/>
    <mergeCell ref="B7:D8"/>
    <mergeCell ref="F7:H8"/>
    <mergeCell ref="B36:H36"/>
    <mergeCell ref="C46:H46"/>
    <mergeCell ref="B9:D9"/>
    <mergeCell ref="B12:D13"/>
    <mergeCell ref="F9:H9"/>
    <mergeCell ref="F12:H13"/>
    <mergeCell ref="B6:D6"/>
    <mergeCell ref="F14:H14"/>
    <mergeCell ref="B18:H18"/>
    <mergeCell ref="B39:H39"/>
    <mergeCell ref="B2:H2"/>
    <mergeCell ref="F11:H11"/>
    <mergeCell ref="B1:E1"/>
    <mergeCell ref="F6:H6"/>
    <mergeCell ref="B17:H17"/>
    <mergeCell ref="C45:H45"/>
    <mergeCell ref="B38:H38"/>
    <mergeCell ref="B37:H3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E5E7EB"/>
    <outlinePr summaryBelow="1" summaryRight="1"/>
    <pageSetUpPr/>
  </sheetPr>
  <dimension ref="A1:I27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6" customWidth="1" min="1" max="1"/>
    <col width="14" customWidth="1" min="2" max="2"/>
    <col width="14" customWidth="1" min="3" max="3"/>
    <col width="14" customWidth="1" min="4" max="4"/>
    <col width="10" customWidth="1" min="5" max="5"/>
    <col width="14" customWidth="1" min="6" max="6"/>
    <col width="14" customWidth="1" min="7" max="7"/>
    <col width="14" customWidth="1" min="8" max="8"/>
    <col width="30" customWidth="1" min="9" max="9"/>
  </cols>
  <sheetData>
    <row r="1">
      <c r="A1" s="1" t="inlineStr">
        <is>
          <t>DATOS MENSUALES</t>
        </is>
      </c>
      <c r="I1" s="2" t="inlineStr">
        <is>
          <t>IMPERO  ·  impero.es</t>
        </is>
      </c>
    </row>
    <row r="2">
      <c r="A2" s="3" t="inlineStr">
        <is>
          <t>Rellena las celdas amarillas cada mes. Las demas columnas se calculan solas.</t>
        </is>
      </c>
    </row>
    <row r="4" ht="3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</row>
    <row r="6" ht="22" customHeight="1">
      <c r="A6" s="32" t="inlineStr">
        <is>
          <t xml:space="preserve">  RELLENA: Mes, Gasto, Impresiones, Clicks, Conversiones, Notas (fondo amarillo).      CALCULADO: CTR, CPL, Tasa de conversion (fondo blanco).</t>
        </is>
      </c>
      <c r="B6" s="10" t="n"/>
      <c r="C6" s="10" t="n"/>
      <c r="D6" s="10" t="n"/>
      <c r="E6" s="10" t="n"/>
      <c r="F6" s="10" t="n"/>
      <c r="G6" s="10" t="n"/>
      <c r="H6" s="10" t="n"/>
      <c r="I6" s="10" t="n"/>
    </row>
    <row r="7" ht="28" customHeight="1">
      <c r="A7" s="15" t="inlineStr">
        <is>
          <t>Mes</t>
        </is>
      </c>
      <c r="B7" s="15" t="inlineStr">
        <is>
          <t>Gasto</t>
        </is>
      </c>
      <c r="C7" s="15" t="inlineStr">
        <is>
          <t>Impresiones</t>
        </is>
      </c>
      <c r="D7" s="15" t="inlineStr">
        <is>
          <t>Clicks</t>
        </is>
      </c>
      <c r="E7" s="15" t="inlineStr">
        <is>
          <t>CTR</t>
        </is>
      </c>
      <c r="F7" s="15" t="inlineStr">
        <is>
          <t>Conversiones</t>
        </is>
      </c>
      <c r="G7" s="15" t="inlineStr">
        <is>
          <t>CPL</t>
        </is>
      </c>
      <c r="H7" s="15" t="inlineStr">
        <is>
          <t>Tasa conv.</t>
        </is>
      </c>
      <c r="I7" s="15" t="inlineStr">
        <is>
          <t>Notas</t>
        </is>
      </c>
    </row>
    <row r="8" ht="20" customHeight="1">
      <c r="A8" s="33" t="inlineStr">
        <is>
          <t>2026-01</t>
        </is>
      </c>
      <c r="B8" s="34" t="n">
        <v>1500</v>
      </c>
      <c r="C8" s="35" t="n">
        <v>65000</v>
      </c>
      <c r="D8" s="35" t="n">
        <v>1820</v>
      </c>
      <c r="E8" s="36">
        <f>IFERROR(D8/C8,0)</f>
        <v/>
      </c>
      <c r="F8" s="35" t="n">
        <v>42</v>
      </c>
      <c r="G8" s="37">
        <f>IFERROR(B8/F8,0)</f>
        <v/>
      </c>
      <c r="H8" s="36">
        <f>IFERROR(F8/D8,0)</f>
        <v/>
      </c>
      <c r="I8" s="38" t="inlineStr">
        <is>
          <t>Mes con campana de lanzamiento</t>
        </is>
      </c>
    </row>
    <row r="9" ht="20" customHeight="1">
      <c r="A9" s="33" t="inlineStr">
        <is>
          <t>2026-02</t>
        </is>
      </c>
      <c r="B9" s="34" t="n"/>
      <c r="C9" s="35" t="n"/>
      <c r="D9" s="35" t="n"/>
      <c r="E9" s="36">
        <f>IFERROR(D9/C9,0)</f>
        <v/>
      </c>
      <c r="F9" s="35" t="n"/>
      <c r="G9" s="37">
        <f>IFERROR(B9/F9,0)</f>
        <v/>
      </c>
      <c r="H9" s="36">
        <f>IFERROR(F9/D9,0)</f>
        <v/>
      </c>
      <c r="I9" s="38" t="n"/>
    </row>
    <row r="10" ht="20" customHeight="1">
      <c r="A10" s="33" t="inlineStr">
        <is>
          <t>2026-03</t>
        </is>
      </c>
      <c r="B10" s="34" t="n"/>
      <c r="C10" s="35" t="n"/>
      <c r="D10" s="35" t="n"/>
      <c r="E10" s="36">
        <f>IFERROR(D10/C10,0)</f>
        <v/>
      </c>
      <c r="F10" s="35" t="n"/>
      <c r="G10" s="37">
        <f>IFERROR(B10/F10,0)</f>
        <v/>
      </c>
      <c r="H10" s="36">
        <f>IFERROR(F10/D10,0)</f>
        <v/>
      </c>
      <c r="I10" s="38" t="n"/>
    </row>
    <row r="11" ht="20" customHeight="1">
      <c r="A11" s="33" t="inlineStr">
        <is>
          <t>2026-04</t>
        </is>
      </c>
      <c r="B11" s="34" t="n"/>
      <c r="C11" s="35" t="n"/>
      <c r="D11" s="35" t="n"/>
      <c r="E11" s="36">
        <f>IFERROR(D11/C11,0)</f>
        <v/>
      </c>
      <c r="F11" s="35" t="n"/>
      <c r="G11" s="37">
        <f>IFERROR(B11/F11,0)</f>
        <v/>
      </c>
      <c r="H11" s="36">
        <f>IFERROR(F11/D11,0)</f>
        <v/>
      </c>
      <c r="I11" s="38" t="n"/>
    </row>
    <row r="12" ht="20" customHeight="1">
      <c r="A12" s="33" t="inlineStr">
        <is>
          <t>2026-05</t>
        </is>
      </c>
      <c r="B12" s="34" t="n"/>
      <c r="C12" s="35" t="n"/>
      <c r="D12" s="35" t="n"/>
      <c r="E12" s="36">
        <f>IFERROR(D12/C12,0)</f>
        <v/>
      </c>
      <c r="F12" s="35" t="n"/>
      <c r="G12" s="37">
        <f>IFERROR(B12/F12,0)</f>
        <v/>
      </c>
      <c r="H12" s="36">
        <f>IFERROR(F12/D12,0)</f>
        <v/>
      </c>
      <c r="I12" s="38" t="n"/>
    </row>
    <row r="13" ht="20" customHeight="1">
      <c r="A13" s="33" t="inlineStr">
        <is>
          <t>2026-06</t>
        </is>
      </c>
      <c r="B13" s="34" t="n"/>
      <c r="C13" s="35" t="n"/>
      <c r="D13" s="35" t="n"/>
      <c r="E13" s="36">
        <f>IFERROR(D13/C13,0)</f>
        <v/>
      </c>
      <c r="F13" s="35" t="n"/>
      <c r="G13" s="37">
        <f>IFERROR(B13/F13,0)</f>
        <v/>
      </c>
      <c r="H13" s="36">
        <f>IFERROR(F13/D13,0)</f>
        <v/>
      </c>
      <c r="I13" s="38" t="n"/>
    </row>
    <row r="14" ht="20" customHeight="1">
      <c r="A14" s="33" t="inlineStr">
        <is>
          <t>2026-07</t>
        </is>
      </c>
      <c r="B14" s="34" t="n"/>
      <c r="C14" s="35" t="n"/>
      <c r="D14" s="35" t="n"/>
      <c r="E14" s="36">
        <f>IFERROR(D14/C14,0)</f>
        <v/>
      </c>
      <c r="F14" s="35" t="n"/>
      <c r="G14" s="37">
        <f>IFERROR(B14/F14,0)</f>
        <v/>
      </c>
      <c r="H14" s="36">
        <f>IFERROR(F14/D14,0)</f>
        <v/>
      </c>
      <c r="I14" s="38" t="n"/>
    </row>
    <row r="15" ht="20" customHeight="1">
      <c r="A15" s="33" t="inlineStr">
        <is>
          <t>2026-08</t>
        </is>
      </c>
      <c r="B15" s="34" t="n"/>
      <c r="C15" s="35" t="n"/>
      <c r="D15" s="35" t="n"/>
      <c r="E15" s="36">
        <f>IFERROR(D15/C15,0)</f>
        <v/>
      </c>
      <c r="F15" s="35" t="n"/>
      <c r="G15" s="37">
        <f>IFERROR(B15/F15,0)</f>
        <v/>
      </c>
      <c r="H15" s="36">
        <f>IFERROR(F15/D15,0)</f>
        <v/>
      </c>
      <c r="I15" s="38" t="n"/>
    </row>
    <row r="16" ht="20" customHeight="1">
      <c r="A16" s="33" t="inlineStr">
        <is>
          <t>2026-09</t>
        </is>
      </c>
      <c r="B16" s="34" t="n"/>
      <c r="C16" s="35" t="n"/>
      <c r="D16" s="35" t="n"/>
      <c r="E16" s="36">
        <f>IFERROR(D16/C16,0)</f>
        <v/>
      </c>
      <c r="F16" s="35" t="n"/>
      <c r="G16" s="37">
        <f>IFERROR(B16/F16,0)</f>
        <v/>
      </c>
      <c r="H16" s="36">
        <f>IFERROR(F16/D16,0)</f>
        <v/>
      </c>
      <c r="I16" s="38" t="n"/>
    </row>
    <row r="17" ht="20" customHeight="1">
      <c r="A17" s="33" t="inlineStr">
        <is>
          <t>2026-10</t>
        </is>
      </c>
      <c r="B17" s="34" t="n"/>
      <c r="C17" s="35" t="n"/>
      <c r="D17" s="35" t="n"/>
      <c r="E17" s="36">
        <f>IFERROR(D17/C17,0)</f>
        <v/>
      </c>
      <c r="F17" s="35" t="n"/>
      <c r="G17" s="37">
        <f>IFERROR(B17/F17,0)</f>
        <v/>
      </c>
      <c r="H17" s="36">
        <f>IFERROR(F17/D17,0)</f>
        <v/>
      </c>
      <c r="I17" s="38" t="n"/>
    </row>
    <row r="18" ht="20" customHeight="1">
      <c r="A18" s="33" t="inlineStr">
        <is>
          <t>2026-11</t>
        </is>
      </c>
      <c r="B18" s="34" t="n"/>
      <c r="C18" s="35" t="n"/>
      <c r="D18" s="35" t="n"/>
      <c r="E18" s="36">
        <f>IFERROR(D18/C18,0)</f>
        <v/>
      </c>
      <c r="F18" s="35" t="n"/>
      <c r="G18" s="37">
        <f>IFERROR(B18/F18,0)</f>
        <v/>
      </c>
      <c r="H18" s="36">
        <f>IFERROR(F18/D18,0)</f>
        <v/>
      </c>
      <c r="I18" s="38" t="n"/>
    </row>
    <row r="19" ht="20" customHeight="1">
      <c r="A19" s="33" t="inlineStr">
        <is>
          <t>2026-12</t>
        </is>
      </c>
      <c r="B19" s="34" t="n"/>
      <c r="C19" s="35" t="n"/>
      <c r="D19" s="35" t="n"/>
      <c r="E19" s="36">
        <f>IFERROR(D19/C19,0)</f>
        <v/>
      </c>
      <c r="F19" s="35" t="n"/>
      <c r="G19" s="37">
        <f>IFERROR(B19/F19,0)</f>
        <v/>
      </c>
      <c r="H19" s="36">
        <f>IFERROR(F19/D19,0)</f>
        <v/>
      </c>
      <c r="I19" s="38" t="n"/>
    </row>
    <row r="20" ht="28" customHeight="1">
      <c r="A20" s="39" t="inlineStr">
        <is>
          <t>TOTAL / MEDIA</t>
        </is>
      </c>
      <c r="B20" s="22">
        <f>SUM(B8:B19)</f>
        <v/>
      </c>
      <c r="C20" s="23">
        <f>SUM(C8:C19)</f>
        <v/>
      </c>
      <c r="D20" s="23">
        <f>SUM(D8:D19)</f>
        <v/>
      </c>
      <c r="E20" s="24">
        <f>IFERROR(D20/C20,0)</f>
        <v/>
      </c>
      <c r="F20" s="23">
        <f>SUM(F8:F19)</f>
        <v/>
      </c>
      <c r="G20" s="22">
        <f>IFERROR(B20/F20,0)</f>
        <v/>
      </c>
      <c r="H20" s="24">
        <f>IFERROR(F20/D20,0)</f>
        <v/>
      </c>
      <c r="I20" s="40" t="inlineStr"/>
    </row>
    <row r="22">
      <c r="A22" s="27" t="inlineStr">
        <is>
          <t>Tip: si tu CTR esta por debajo del 2% de forma sostenida, tu copy o tu segmentacion no esta funcionando.</t>
        </is>
      </c>
    </row>
    <row r="23">
      <c r="A23" s="27" t="inlineStr">
        <is>
          <t>Tip: si tu tasa de conversion esta por debajo del 2%, revisa la landing antes que el anuncio.</t>
        </is>
      </c>
    </row>
    <row r="25">
      <c r="A25" s="41" t="inlineStr">
        <is>
          <t>← Volver al Dashboard</t>
        </is>
      </c>
    </row>
    <row r="27">
      <c r="A27" s="31" t="inlineStr">
        <is>
          <t>IMPERO  ·  impero.es  ·  Plantilla v1 · Uso libre con atribucion</t>
        </is>
      </c>
    </row>
  </sheetData>
  <autoFilter ref="A7:I19"/>
  <mergeCells count="6">
    <mergeCell ref="A23:I23"/>
    <mergeCell ref="A2:G2"/>
    <mergeCell ref="A1:E1"/>
    <mergeCell ref="A27:I27"/>
    <mergeCell ref="A6:I6"/>
    <mergeCell ref="A22:I22"/>
  </mergeCells>
  <hyperlinks>
    <hyperlink xmlns:r="http://schemas.openxmlformats.org/officeDocument/2006/relationships" ref="A25" r:id="rId1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E5E7EB"/>
    <outlinePr summaryBelow="1" summaryRight="1"/>
    <pageSetUpPr/>
  </sheetPr>
  <dimension ref="A1:H34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28" customWidth="1" min="1" max="1"/>
    <col width="12" customWidth="1" min="2" max="2"/>
    <col width="14" customWidth="1" min="3" max="3"/>
    <col width="14" customWidth="1" min="4" max="4"/>
    <col width="12" customWidth="1" min="5" max="5"/>
    <col width="14" customWidth="1" min="6" max="6"/>
    <col width="14" customWidth="1" min="7" max="7"/>
    <col width="14" customWidth="1" min="8" max="8"/>
  </cols>
  <sheetData>
    <row r="1">
      <c r="A1" s="1" t="inlineStr">
        <is>
          <t>DESGLOSE POR CAMPANA</t>
        </is>
      </c>
      <c r="H1" s="2" t="inlineStr">
        <is>
          <t>IMPERO  ·  impero.es</t>
        </is>
      </c>
    </row>
    <row r="2">
      <c r="A2" s="3" t="inlineStr">
        <is>
          <t>Rendimiento detallado de cada campana activa. Util si tienes mas de una campana corriendo.</t>
        </is>
      </c>
    </row>
    <row r="4" ht="3" customHeight="1">
      <c r="A4" s="4" t="n"/>
      <c r="B4" s="4" t="n"/>
      <c r="C4" s="4" t="n"/>
      <c r="D4" s="4" t="n"/>
      <c r="E4" s="4" t="n"/>
      <c r="F4" s="4" t="n"/>
      <c r="G4" s="4" t="n"/>
      <c r="H4" s="4" t="n"/>
    </row>
    <row r="6" ht="22" customHeight="1">
      <c r="A6" s="32" t="inlineStr">
        <is>
          <t xml:space="preserve">  RELLENA: Nombre de campana, Tipo (Search / PMax / Display / Shopping), Gasto, Impresiones, Clicks, Conversiones, Ingresos.      CALCULADO: CPA, ROAS.</t>
        </is>
      </c>
      <c r="B6" s="10" t="n"/>
      <c r="C6" s="10" t="n"/>
      <c r="D6" s="10" t="n"/>
      <c r="E6" s="10" t="n"/>
      <c r="F6" s="10" t="n"/>
      <c r="G6" s="10" t="n"/>
      <c r="H6" s="10" t="n"/>
    </row>
    <row r="7" ht="28" customHeight="1">
      <c r="A7" s="15" t="inlineStr">
        <is>
          <t>Campana</t>
        </is>
      </c>
      <c r="B7" s="15" t="inlineStr">
        <is>
          <t>Tipo</t>
        </is>
      </c>
      <c r="C7" s="15" t="inlineStr">
        <is>
          <t>Gasto</t>
        </is>
      </c>
      <c r="D7" s="15" t="inlineStr">
        <is>
          <t>Impresiones</t>
        </is>
      </c>
      <c r="E7" s="15" t="inlineStr">
        <is>
          <t>Clicks</t>
        </is>
      </c>
      <c r="F7" s="15" t="inlineStr">
        <is>
          <t>Conversiones</t>
        </is>
      </c>
      <c r="G7" s="15" t="inlineStr">
        <is>
          <t>CPA</t>
        </is>
      </c>
      <c r="H7" s="15" t="inlineStr">
        <is>
          <t>ROAS</t>
        </is>
      </c>
    </row>
    <row r="8" ht="20" customHeight="1">
      <c r="A8" s="38" t="inlineStr">
        <is>
          <t>Brand - Generico</t>
        </is>
      </c>
      <c r="B8" s="33" t="inlineStr">
        <is>
          <t>Search</t>
        </is>
      </c>
      <c r="C8" s="34" t="n">
        <v>320</v>
      </c>
      <c r="D8" s="35" t="n">
        <v>8500</v>
      </c>
      <c r="E8" s="35" t="n">
        <v>280</v>
      </c>
      <c r="F8" s="35" t="n">
        <v>18</v>
      </c>
      <c r="G8" s="37">
        <f>IFERROR(C8/F8,0)</f>
        <v/>
      </c>
      <c r="H8" s="42">
        <f>IFERROR(F8*ROI!C11*ROI!C9/C8,0)</f>
        <v/>
      </c>
    </row>
    <row r="9" ht="20" customHeight="1">
      <c r="A9" s="38" t="inlineStr">
        <is>
          <t>No Brand - Servicio principal</t>
        </is>
      </c>
      <c r="B9" s="33" t="inlineStr">
        <is>
          <t>Search</t>
        </is>
      </c>
      <c r="C9" s="34" t="n"/>
      <c r="D9" s="35" t="n"/>
      <c r="E9" s="35" t="n"/>
      <c r="F9" s="35" t="n"/>
      <c r="G9" s="37">
        <f>IFERROR(C9/F9,0)</f>
        <v/>
      </c>
      <c r="H9" s="42">
        <f>IFERROR(F9*ROI!C11*ROI!C9/C9,0)</f>
        <v/>
      </c>
    </row>
    <row r="10" ht="20" customHeight="1">
      <c r="A10" s="38" t="inlineStr">
        <is>
          <t>Performance Max - Catalogo</t>
        </is>
      </c>
      <c r="B10" s="33" t="inlineStr">
        <is>
          <t>PMax</t>
        </is>
      </c>
      <c r="C10" s="34" t="n"/>
      <c r="D10" s="35" t="n"/>
      <c r="E10" s="35" t="n"/>
      <c r="F10" s="35" t="n"/>
      <c r="G10" s="37">
        <f>IFERROR(C10/F10,0)</f>
        <v/>
      </c>
      <c r="H10" s="42">
        <f>IFERROR(F10*ROI!C11*ROI!C9/C10,0)</f>
        <v/>
      </c>
    </row>
    <row r="11" ht="20" customHeight="1">
      <c r="A11" s="38" t="n"/>
      <c r="B11" s="33" t="n"/>
      <c r="C11" s="34" t="n"/>
      <c r="D11" s="35" t="n"/>
      <c r="E11" s="35" t="n"/>
      <c r="F11" s="35" t="n"/>
      <c r="G11" s="37">
        <f>IFERROR(C11/F11,0)</f>
        <v/>
      </c>
      <c r="H11" s="42">
        <f>IFERROR(F11*ROI!C11*ROI!C9/C11,0)</f>
        <v/>
      </c>
    </row>
    <row r="12" ht="20" customHeight="1">
      <c r="A12" s="38" t="n"/>
      <c r="B12" s="33" t="n"/>
      <c r="C12" s="34" t="n"/>
      <c r="D12" s="35" t="n"/>
      <c r="E12" s="35" t="n"/>
      <c r="F12" s="35" t="n"/>
      <c r="G12" s="37">
        <f>IFERROR(C12/F12,0)</f>
        <v/>
      </c>
      <c r="H12" s="42">
        <f>IFERROR(F12*ROI!C11*ROI!C9/C12,0)</f>
        <v/>
      </c>
    </row>
    <row r="13" ht="20" customHeight="1">
      <c r="A13" s="38" t="n"/>
      <c r="B13" s="33" t="n"/>
      <c r="C13" s="34" t="n"/>
      <c r="D13" s="35" t="n"/>
      <c r="E13" s="35" t="n"/>
      <c r="F13" s="35" t="n"/>
      <c r="G13" s="37">
        <f>IFERROR(C13/F13,0)</f>
        <v/>
      </c>
      <c r="H13" s="42">
        <f>IFERROR(F13*ROI!C11*ROI!C9/C13,0)</f>
        <v/>
      </c>
    </row>
    <row r="14" ht="20" customHeight="1">
      <c r="A14" s="38" t="n"/>
      <c r="B14" s="33" t="n"/>
      <c r="C14" s="34" t="n"/>
      <c r="D14" s="35" t="n"/>
      <c r="E14" s="35" t="n"/>
      <c r="F14" s="35" t="n"/>
      <c r="G14" s="37">
        <f>IFERROR(C14/F14,0)</f>
        <v/>
      </c>
      <c r="H14" s="42">
        <f>IFERROR(F14*ROI!C11*ROI!C9/C14,0)</f>
        <v/>
      </c>
    </row>
    <row r="15" ht="20" customHeight="1">
      <c r="A15" s="38" t="n"/>
      <c r="B15" s="33" t="n"/>
      <c r="C15" s="34" t="n"/>
      <c r="D15" s="35" t="n"/>
      <c r="E15" s="35" t="n"/>
      <c r="F15" s="35" t="n"/>
      <c r="G15" s="37">
        <f>IFERROR(C15/F15,0)</f>
        <v/>
      </c>
      <c r="H15" s="42">
        <f>IFERROR(F15*ROI!C11*ROI!C9/C15,0)</f>
        <v/>
      </c>
    </row>
    <row r="16" ht="20" customHeight="1">
      <c r="A16" s="38" t="n"/>
      <c r="B16" s="33" t="n"/>
      <c r="C16" s="34" t="n"/>
      <c r="D16" s="35" t="n"/>
      <c r="E16" s="35" t="n"/>
      <c r="F16" s="35" t="n"/>
      <c r="G16" s="37">
        <f>IFERROR(C16/F16,0)</f>
        <v/>
      </c>
      <c r="H16" s="42">
        <f>IFERROR(F16*ROI!C11*ROI!C9/C16,0)</f>
        <v/>
      </c>
    </row>
    <row r="17" ht="20" customHeight="1">
      <c r="A17" s="38" t="n"/>
      <c r="B17" s="33" t="n"/>
      <c r="C17" s="34" t="n"/>
      <c r="D17" s="35" t="n"/>
      <c r="E17" s="35" t="n"/>
      <c r="F17" s="35" t="n"/>
      <c r="G17" s="37">
        <f>IFERROR(C17/F17,0)</f>
        <v/>
      </c>
      <c r="H17" s="42">
        <f>IFERROR(F17*ROI!C11*ROI!C9/C17,0)</f>
        <v/>
      </c>
    </row>
    <row r="18" ht="20" customHeight="1">
      <c r="A18" s="38" t="n"/>
      <c r="B18" s="33" t="n"/>
      <c r="C18" s="34" t="n"/>
      <c r="D18" s="35" t="n"/>
      <c r="E18" s="35" t="n"/>
      <c r="F18" s="35" t="n"/>
      <c r="G18" s="37">
        <f>IFERROR(C18/F18,0)</f>
        <v/>
      </c>
      <c r="H18" s="42">
        <f>IFERROR(F18*ROI!C11*ROI!C9/C18,0)</f>
        <v/>
      </c>
    </row>
    <row r="19" ht="20" customHeight="1">
      <c r="A19" s="38" t="n"/>
      <c r="B19" s="33" t="n"/>
      <c r="C19" s="34" t="n"/>
      <c r="D19" s="35" t="n"/>
      <c r="E19" s="35" t="n"/>
      <c r="F19" s="35" t="n"/>
      <c r="G19" s="37">
        <f>IFERROR(C19/F19,0)</f>
        <v/>
      </c>
      <c r="H19" s="42">
        <f>IFERROR(F19*ROI!C11*ROI!C9/C19,0)</f>
        <v/>
      </c>
    </row>
    <row r="20" ht="20" customHeight="1">
      <c r="A20" s="38" t="n"/>
      <c r="B20" s="33" t="n"/>
      <c r="C20" s="34" t="n"/>
      <c r="D20" s="35" t="n"/>
      <c r="E20" s="35" t="n"/>
      <c r="F20" s="35" t="n"/>
      <c r="G20" s="37">
        <f>IFERROR(C20/F20,0)</f>
        <v/>
      </c>
      <c r="H20" s="42">
        <f>IFERROR(F20*ROI!C11*ROI!C9/C20,0)</f>
        <v/>
      </c>
    </row>
    <row r="21" ht="20" customHeight="1">
      <c r="A21" s="38" t="n"/>
      <c r="B21" s="33" t="n"/>
      <c r="C21" s="34" t="n"/>
      <c r="D21" s="35" t="n"/>
      <c r="E21" s="35" t="n"/>
      <c r="F21" s="35" t="n"/>
      <c r="G21" s="37">
        <f>IFERROR(C21/F21,0)</f>
        <v/>
      </c>
      <c r="H21" s="42">
        <f>IFERROR(F21*ROI!C11*ROI!C9/C21,0)</f>
        <v/>
      </c>
    </row>
    <row r="22" ht="20" customHeight="1">
      <c r="A22" s="38" t="n"/>
      <c r="B22" s="33" t="n"/>
      <c r="C22" s="34" t="n"/>
      <c r="D22" s="35" t="n"/>
      <c r="E22" s="35" t="n"/>
      <c r="F22" s="35" t="n"/>
      <c r="G22" s="37">
        <f>IFERROR(C22/F22,0)</f>
        <v/>
      </c>
      <c r="H22" s="42">
        <f>IFERROR(F22*ROI!C11*ROI!C9/C22,0)</f>
        <v/>
      </c>
    </row>
    <row r="23" ht="20" customHeight="1">
      <c r="A23" s="38" t="n"/>
      <c r="B23" s="33" t="n"/>
      <c r="C23" s="34" t="n"/>
      <c r="D23" s="35" t="n"/>
      <c r="E23" s="35" t="n"/>
      <c r="F23" s="35" t="n"/>
      <c r="G23" s="37">
        <f>IFERROR(C23/F23,0)</f>
        <v/>
      </c>
      <c r="H23" s="42">
        <f>IFERROR(F23*ROI!C11*ROI!C9/C23,0)</f>
        <v/>
      </c>
    </row>
    <row r="24" ht="20" customHeight="1">
      <c r="A24" s="38" t="n"/>
      <c r="B24" s="33" t="n"/>
      <c r="C24" s="34" t="n"/>
      <c r="D24" s="35" t="n"/>
      <c r="E24" s="35" t="n"/>
      <c r="F24" s="35" t="n"/>
      <c r="G24" s="37">
        <f>IFERROR(C24/F24,0)</f>
        <v/>
      </c>
      <c r="H24" s="42">
        <f>IFERROR(F24*ROI!C11*ROI!C9/C24,0)</f>
        <v/>
      </c>
    </row>
    <row r="25" ht="20" customHeight="1">
      <c r="A25" s="38" t="n"/>
      <c r="B25" s="33" t="n"/>
      <c r="C25" s="34" t="n"/>
      <c r="D25" s="35" t="n"/>
      <c r="E25" s="35" t="n"/>
      <c r="F25" s="35" t="n"/>
      <c r="G25" s="37">
        <f>IFERROR(C25/F25,0)</f>
        <v/>
      </c>
      <c r="H25" s="42">
        <f>IFERROR(F25*ROI!C11*ROI!C9/C25,0)</f>
        <v/>
      </c>
    </row>
    <row r="26" ht="20" customHeight="1">
      <c r="A26" s="38" t="n"/>
      <c r="B26" s="33" t="n"/>
      <c r="C26" s="34" t="n"/>
      <c r="D26" s="35" t="n"/>
      <c r="E26" s="35" t="n"/>
      <c r="F26" s="35" t="n"/>
      <c r="G26" s="37">
        <f>IFERROR(C26/F26,0)</f>
        <v/>
      </c>
      <c r="H26" s="42">
        <f>IFERROR(F26*ROI!C11*ROI!C9/C26,0)</f>
        <v/>
      </c>
    </row>
    <row r="27" ht="20" customHeight="1">
      <c r="A27" s="38" t="n"/>
      <c r="B27" s="33" t="n"/>
      <c r="C27" s="34" t="n"/>
      <c r="D27" s="35" t="n"/>
      <c r="E27" s="35" t="n"/>
      <c r="F27" s="35" t="n"/>
      <c r="G27" s="37">
        <f>IFERROR(C27/F27,0)</f>
        <v/>
      </c>
      <c r="H27" s="42">
        <f>IFERROR(F27*ROI!C11*ROI!C9/C27,0)</f>
        <v/>
      </c>
    </row>
    <row r="28" ht="28" customHeight="1">
      <c r="A28" s="21" t="inlineStr">
        <is>
          <t>TOTAL</t>
        </is>
      </c>
      <c r="B28" s="43" t="inlineStr"/>
      <c r="C28" s="22">
        <f>SUM(C8:C27)</f>
        <v/>
      </c>
      <c r="D28" s="23">
        <f>SUM(D8:D27)</f>
        <v/>
      </c>
      <c r="E28" s="23">
        <f>SUM(E8:E27)</f>
        <v/>
      </c>
      <c r="F28" s="23">
        <f>SUM(F8:F27)</f>
        <v/>
      </c>
      <c r="G28" s="22">
        <f>IFERROR(C28/F28,0)</f>
        <v/>
      </c>
      <c r="H28" s="44">
        <f>IFERROR(F28*ROI!C11*ROI!C9/C28,0)</f>
        <v/>
      </c>
    </row>
    <row r="30">
      <c r="A30" s="27" t="inlineStr">
        <is>
          <t>Tip: si el ROAS de una campana es &lt; 2x durante 3 meses seguidos, pausala o reestructurala.</t>
        </is>
      </c>
    </row>
    <row r="32">
      <c r="A32" s="41" t="inlineStr">
        <is>
          <t>← Volver al Dashboard</t>
        </is>
      </c>
    </row>
    <row r="34">
      <c r="A34" s="31" t="inlineStr">
        <is>
          <t>IMPERO  ·  impero.es  ·  Plantilla v1 · Uso libre con atribucion</t>
        </is>
      </c>
    </row>
  </sheetData>
  <autoFilter ref="A7:H27"/>
  <mergeCells count="5">
    <mergeCell ref="A2:F2"/>
    <mergeCell ref="A30:H30"/>
    <mergeCell ref="A1:E1"/>
    <mergeCell ref="A6:H6"/>
    <mergeCell ref="A34:H34"/>
  </mergeCells>
  <hyperlinks>
    <hyperlink xmlns:r="http://schemas.openxmlformats.org/officeDocument/2006/relationships" ref="A32" r:id="rId1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34A853"/>
    <outlinePr summaryBelow="1" summaryRight="1"/>
    <pageSetUpPr/>
  </sheetPr>
  <dimension ref="A1:E3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6" customWidth="1" min="1" max="1"/>
    <col width="4" customWidth="1" min="2" max="2"/>
    <col width="18" customWidth="1" min="3" max="3"/>
    <col width="4" customWidth="1" min="4" max="4"/>
    <col width="36" customWidth="1" min="5" max="5"/>
  </cols>
  <sheetData>
    <row r="1">
      <c r="A1" s="1" t="inlineStr">
        <is>
          <t>ANALISIS ROI</t>
        </is>
      </c>
      <c r="E1" s="2" t="inlineStr">
        <is>
          <t>IMPERO  ·  impero.es</t>
        </is>
      </c>
    </row>
    <row r="2">
      <c r="A2" s="3" t="inlineStr">
        <is>
          <t>KPIs financieros derivados de los datos en Mensual + tus parametros de negocio.</t>
        </is>
      </c>
    </row>
    <row r="4" ht="3" customHeight="1">
      <c r="A4" s="4" t="n"/>
      <c r="B4" s="4" t="n"/>
      <c r="C4" s="4" t="n"/>
      <c r="D4" s="4" t="n"/>
      <c r="E4" s="4" t="n"/>
    </row>
    <row r="6">
      <c r="A6" s="12" t="inlineStr">
        <is>
          <t>PARAMETROS DE NEGOCIO</t>
        </is>
      </c>
    </row>
    <row r="7">
      <c r="A7" s="13" t="inlineStr">
        <is>
          <t>Rellena estos 3 valores. Son la base para calcular tu CAC, LTV y ROAS reales.</t>
        </is>
      </c>
    </row>
    <row r="8" ht="26" customHeight="1">
      <c r="A8" s="45" t="inlineStr">
        <is>
          <t>Concepto</t>
        </is>
      </c>
      <c r="B8" t="inlineStr"/>
      <c r="C8" s="46" t="inlineStr">
        <is>
          <t>Valor</t>
        </is>
      </c>
      <c r="D8" t="inlineStr"/>
      <c r="E8" s="46" t="inlineStr">
        <is>
          <t>Explicacion</t>
        </is>
      </c>
    </row>
    <row r="9" ht="22" customHeight="1">
      <c r="A9" s="47" t="inlineStr">
        <is>
          <t>Ticket medio (€)</t>
        </is>
      </c>
      <c r="C9" s="48" t="n">
        <v>800</v>
      </c>
      <c r="E9" s="49" t="inlineStr">
        <is>
          <t>Cuanto factura un cliente medio en su primera compra o contrato.</t>
        </is>
      </c>
    </row>
    <row r="10" ht="22" customHeight="1">
      <c r="A10" s="47" t="inlineStr">
        <is>
          <t>Margen bruto (%)</t>
        </is>
      </c>
      <c r="C10" s="50" t="n">
        <v>0.45</v>
      </c>
      <c r="E10" s="49" t="inlineStr">
        <is>
          <t>Margen sobre el ticket tras COGS pero antes de coste de adquisicion.</t>
        </is>
      </c>
    </row>
    <row r="11" ht="22" customHeight="1">
      <c r="A11" s="47" t="inlineStr">
        <is>
          <t>Tasa lead-a-cliente (%)</t>
        </is>
      </c>
      <c r="C11" s="50" t="n">
        <v>0.25</v>
      </c>
      <c r="E11" s="49" t="inlineStr">
        <is>
          <t>De cada 10 leads/conversiones de Ads, cuantos acaban siendo cliente real.</t>
        </is>
      </c>
    </row>
    <row r="13">
      <c r="A13" s="12" t="inlineStr">
        <is>
          <t>RESULTADOS CALCULADOS</t>
        </is>
      </c>
    </row>
    <row r="14" ht="26" customHeight="1">
      <c r="A14" s="45" t="inlineStr">
        <is>
          <t>KPI</t>
        </is>
      </c>
      <c r="B14" t="inlineStr"/>
      <c r="C14" s="46" t="inlineStr">
        <is>
          <t>Valor</t>
        </is>
      </c>
      <c r="D14" t="inlineStr"/>
      <c r="E14" s="46" t="inlineStr">
        <is>
          <t>Como se calcula</t>
        </is>
      </c>
    </row>
    <row r="15" ht="22" customHeight="1">
      <c r="A15" s="47" t="inlineStr">
        <is>
          <t>Inversion total Ads</t>
        </is>
      </c>
      <c r="C15" s="51">
        <f>Mensual!B20</f>
        <v/>
      </c>
      <c r="E15" s="49" t="inlineStr">
        <is>
          <t>Suma de gasto del ano (Mensual).</t>
        </is>
      </c>
    </row>
    <row r="16" ht="22" customHeight="1">
      <c r="A16" s="47" t="inlineStr">
        <is>
          <t>Leads totales (conversiones)</t>
        </is>
      </c>
      <c r="C16" s="52">
        <f>Mensual!F20</f>
        <v/>
      </c>
      <c r="E16" s="49" t="inlineStr">
        <is>
          <t>Suma de conversiones del ano (Mensual).</t>
        </is>
      </c>
    </row>
    <row r="17" ht="22" customHeight="1">
      <c r="A17" s="47" t="inlineStr">
        <is>
          <t>Clientes reales (leads × tasa)</t>
        </is>
      </c>
      <c r="C17" s="52">
        <f>Mensual!F20*C11</f>
        <v/>
      </c>
      <c r="E17" s="49" t="inlineStr">
        <is>
          <t>Leads × tasa lead-a-cliente.</t>
        </is>
      </c>
    </row>
    <row r="18" ht="22" customHeight="1">
      <c r="A18" s="47" t="inlineStr">
        <is>
          <t>CAC (coste de adquisicion / cliente)</t>
        </is>
      </c>
      <c r="C18" s="51">
        <f>IFERROR(Mensual!B20/(Mensual!F20*C11),0)</f>
        <v/>
      </c>
      <c r="E18" s="49" t="inlineStr">
        <is>
          <t>Gasto / clientes reales. Saludable: &lt; ticket medio.</t>
        </is>
      </c>
    </row>
    <row r="19" ht="22" customHeight="1">
      <c r="A19" s="47" t="inlineStr">
        <is>
          <t>Ingresos estimados generados</t>
        </is>
      </c>
      <c r="C19" s="51">
        <f>Mensual!F20*C11*C9</f>
        <v/>
      </c>
      <c r="E19" s="49" t="inlineStr">
        <is>
          <t>Clientes reales × ticket medio.</t>
        </is>
      </c>
    </row>
    <row r="20" ht="22" customHeight="1">
      <c r="A20" s="47" t="inlineStr">
        <is>
          <t>Margen bruto generado</t>
        </is>
      </c>
      <c r="C20" s="51">
        <f>Mensual!F20*C11*C9*C10</f>
        <v/>
      </c>
      <c r="E20" s="49" t="inlineStr">
        <is>
          <t>Ingresos × margen.</t>
        </is>
      </c>
    </row>
    <row r="21" ht="22" customHeight="1">
      <c r="A21" s="47" t="inlineStr">
        <is>
          <t>Beneficio neto tras Ads</t>
        </is>
      </c>
      <c r="C21" s="51">
        <f>(Mensual!F20*C11*C9*C10)-Mensual!B20</f>
        <v/>
      </c>
      <c r="E21" s="49" t="inlineStr">
        <is>
          <t>Margen − gasto Ads. Si negativo: Ads no es rentable.</t>
        </is>
      </c>
    </row>
    <row r="22" ht="22" customHeight="1">
      <c r="A22" s="47" t="inlineStr">
        <is>
          <t>ROAS (ingresos / gasto)</t>
        </is>
      </c>
      <c r="C22" s="53">
        <f>IFERROR((Mensual!F20*C11*C9)/Mensual!B20,0)</f>
        <v/>
      </c>
      <c r="E22" s="49" t="inlineStr">
        <is>
          <t>Saludable: &gt; 3x para servicios con margen 40-50%.</t>
        </is>
      </c>
    </row>
    <row r="23" ht="22" customHeight="1">
      <c r="A23" s="47" t="inlineStr">
        <is>
          <t>Payback (meses para recuperar CAC)</t>
        </is>
      </c>
      <c r="C23" s="54">
        <f>IFERROR(IFERROR(Mensual!B20/(Mensual!F20*C11),0)/(C9*C10),0)</f>
        <v/>
      </c>
      <c r="E23" s="49" t="inlineStr">
        <is>
          <t>CAC / margen del primer ticket. Saludable: &lt; 3 meses.</t>
        </is>
      </c>
    </row>
    <row r="25">
      <c r="A25" s="55" t="inlineStr">
        <is>
          <t>DIAGNOSTICO</t>
        </is>
      </c>
    </row>
    <row r="26" ht="32" customHeight="1">
      <c r="A26" s="56">
        <f>IF(C22&gt;=3,"ROAS saludable. La cuenta es rentable con margen.",IF(C22&gt;=2,"ROAS aceptable. Margen ajustado, optimiza para escalar.","ROAS bajo. Revisa CTR, landing y segmentacion antes de mantener gasto."))</f>
        <v/>
      </c>
    </row>
    <row r="28">
      <c r="A28" s="27" t="inlineStr">
        <is>
          <t>• Cuando el numero de leads en Mensual sea 0, el CAC y el payback mostraran '-'.</t>
        </is>
      </c>
    </row>
    <row r="29">
      <c r="A29" s="27" t="inlineStr">
        <is>
          <t>• Si tu modelo es de recurrencia (suscripcion), multiplica el ticket medio por la vida util media.</t>
        </is>
      </c>
    </row>
    <row r="30">
      <c r="A30" s="27" t="inlineStr">
        <is>
          <t>• Estos KPIs son indicativos. Para tomar decisiones serias, cruza con tu CRM y atribucion real.</t>
        </is>
      </c>
    </row>
    <row r="33">
      <c r="A33" s="41" t="inlineStr">
        <is>
          <t>← Volver al Dashboard</t>
        </is>
      </c>
    </row>
    <row r="35">
      <c r="A35" s="31" t="inlineStr">
        <is>
          <t>IMPERO  ·  impero.es  ·  Plantilla v1 · Uso libre con atribucion</t>
        </is>
      </c>
    </row>
  </sheetData>
  <mergeCells count="11">
    <mergeCell ref="A30:E30"/>
    <mergeCell ref="A29:E29"/>
    <mergeCell ref="A35:E35"/>
    <mergeCell ref="A26:E26"/>
    <mergeCell ref="A1:C1"/>
    <mergeCell ref="A2:E2"/>
    <mergeCell ref="A7:E7"/>
    <mergeCell ref="A25:E25"/>
    <mergeCell ref="A28:E28"/>
    <mergeCell ref="A13:E13"/>
    <mergeCell ref="A6:E6"/>
  </mergeCells>
  <conditionalFormatting sqref="C22">
    <cfRule type="cellIs" priority="1" operator="lessThan" dxfId="0">
      <formula>2</formula>
    </cfRule>
    <cfRule type="cellIs" priority="2" operator="between" dxfId="1">
      <formula>2</formula>
      <formula>3</formula>
    </cfRule>
    <cfRule type="cellIs" priority="3" operator="greaterThanOrEqual" dxfId="2">
      <formula>3</formula>
    </cfRule>
  </conditionalFormatting>
  <hyperlinks>
    <hyperlink xmlns:r="http://schemas.openxmlformats.org/officeDocument/2006/relationships" ref="A33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2026-05-21T09:08:38Z</dcterms:created>
  <dcterms:modified xmlns:dcterms="http://purl.org/dc/terms/" xmlns:xsi="http://www.w3.org/2001/XMLSchema-instance" xsi:type="dcterms:W3CDTF">2026-05-21T09:08:38Z</dcterms:modified>
</cp:coreProperties>
</file>